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80" windowWidth="26835" windowHeight="10740"/>
  </bookViews>
  <sheets>
    <sheet name="Proposed for funding" sheetId="2" r:id="rId1"/>
    <sheet name="By Country - Table" sheetId="3" r:id="rId2"/>
    <sheet name="By Country - Chart" sheetId="4" r:id="rId3"/>
    <sheet name="Level of demand - Table" sheetId="5" r:id="rId4"/>
    <sheet name="Level of demand - Chart" sheetId="6" r:id="rId5"/>
    <sheet name="Level of demand with partners" sheetId="7" r:id="rId6"/>
    <sheet name="Sheet1" sheetId="8" r:id="rId7"/>
  </sheets>
  <calcPr calcId="145621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3" i="2"/>
  <c r="H2" i="2"/>
</calcChain>
</file>

<file path=xl/sharedStrings.xml><?xml version="1.0" encoding="utf-8"?>
<sst xmlns="http://schemas.openxmlformats.org/spreadsheetml/2006/main" count="201" uniqueCount="114">
  <si>
    <t>#</t>
  </si>
  <si>
    <t>Application Reference Number</t>
  </si>
  <si>
    <t>Country</t>
  </si>
  <si>
    <t>Application Title</t>
  </si>
  <si>
    <t>Grant requested</t>
  </si>
  <si>
    <t>IT</t>
  </si>
  <si>
    <t>NO</t>
  </si>
  <si>
    <t>DK</t>
  </si>
  <si>
    <t>601460-CREA-1-2018-2-UK-MED-TV</t>
  </si>
  <si>
    <t>ORANGE EYES LIMITED</t>
  </si>
  <si>
    <t>Zog</t>
  </si>
  <si>
    <t>UK</t>
  </si>
  <si>
    <t>FR</t>
  </si>
  <si>
    <t>SE</t>
  </si>
  <si>
    <t>DE</t>
  </si>
  <si>
    <t>604165-CREA-1-2018-2-UK-MED-TV</t>
  </si>
  <si>
    <t>SPRING FILMS LTD</t>
  </si>
  <si>
    <t>Meeting Gorbachev</t>
  </si>
  <si>
    <t>604476-CREA-1-2018-2-FR-MED-TV</t>
  </si>
  <si>
    <t>LES FILMS GRAIN DE SABLE</t>
  </si>
  <si>
    <t>Trésors de Mésopotamie, des archéologues face à Daech</t>
  </si>
  <si>
    <t>THURISTAR</t>
  </si>
  <si>
    <t>Mush-Mush and the Mushables</t>
  </si>
  <si>
    <t>BE</t>
  </si>
  <si>
    <t>FI</t>
  </si>
  <si>
    <t>604748-CREA-1-2018-2-BE-MED-TV</t>
  </si>
  <si>
    <t>PANIQUE SPRL</t>
  </si>
  <si>
    <t>La Foire Agricole</t>
  </si>
  <si>
    <t>NL</t>
  </si>
  <si>
    <t>604756-CREA-1-2018-2-DK-MED-TV</t>
  </si>
  <si>
    <t>SAM PRODUCTIONS APS</t>
  </si>
  <si>
    <t>Below the Surface II</t>
  </si>
  <si>
    <t>604758-CREA-1-2018-2-NO-MED-TV</t>
  </si>
  <si>
    <t>CINENORD DRAMA AS</t>
  </si>
  <si>
    <t>Atlantic Crossing</t>
  </si>
  <si>
    <t>604762-CREA-1-2018-2-DK-MED-TV</t>
  </si>
  <si>
    <t>Humanity on Trial</t>
  </si>
  <si>
    <t>IS</t>
  </si>
  <si>
    <t>604774-CREA-1-2018-2-DK-MED-TV</t>
  </si>
  <si>
    <t>FINAL CUT FOR REAL APS</t>
  </si>
  <si>
    <t>FLEE</t>
  </si>
  <si>
    <t>604775-CREA-1-2018-2-CZ-MED-TV</t>
  </si>
  <si>
    <t>NEGATIV SRO</t>
  </si>
  <si>
    <t>Milos Forman - A Way For Freedom</t>
  </si>
  <si>
    <t>CZ</t>
  </si>
  <si>
    <t>604776-CREA-1-2018-2-UK-MED-TV</t>
  </si>
  <si>
    <t>ORIGIN PICTURES LTD</t>
  </si>
  <si>
    <t>Catherine the Great</t>
  </si>
  <si>
    <t>IE</t>
  </si>
  <si>
    <t>HR</t>
  </si>
  <si>
    <t>604782-CREA-1-2018-2-SE-MED-TV</t>
  </si>
  <si>
    <t>AUTO IMAGES AB</t>
  </si>
  <si>
    <t>From Uzbekistan with Love</t>
  </si>
  <si>
    <t>604783-CREA-1-2018-2-BE-MED-TV</t>
  </si>
  <si>
    <t>604788-CREA-1-2018-2-AT-MED-TV</t>
  </si>
  <si>
    <t>SATEL FILM GMBH</t>
  </si>
  <si>
    <t>Freud</t>
  </si>
  <si>
    <t>AT</t>
  </si>
  <si>
    <t>604789-CREA-1-2018-2-SE-MED-TV</t>
  </si>
  <si>
    <t>YELLOW BIRD FILM &amp; TV PRODUCTIONS AB</t>
  </si>
  <si>
    <t>Sanctuary (Himmelsdalen)</t>
  </si>
  <si>
    <t>604792-CREA-1-2018-2-BE-MED-TV</t>
  </si>
  <si>
    <t>WALKING THE DOG</t>
  </si>
  <si>
    <t>Fox and Hare</t>
  </si>
  <si>
    <t>604794-CREA-1-2018-2-BE-MED-TV</t>
  </si>
  <si>
    <t>Interstellar Ella</t>
  </si>
  <si>
    <t>604796-CREA-1-2018-2-FR-MED-TV</t>
  </si>
  <si>
    <t>COTTONWOOD MEDIA SAS</t>
  </si>
  <si>
    <t xml:space="preserve">Léna rêve d'étoile saison 2 (ex Paris Opéra) / Find Me In Paris </t>
  </si>
  <si>
    <t>604802-CREA-1-2018-2-DE-MED-TV</t>
  </si>
  <si>
    <t>LOOKS FILM &amp; TV PRODUKTIONEN GMBH</t>
  </si>
  <si>
    <t>Afghanistan  - The 40-Year War</t>
  </si>
  <si>
    <t>ES</t>
  </si>
  <si>
    <t>604812-CREA-1-2018-2-IE-MED-TV</t>
  </si>
  <si>
    <t>CROSSING THE LINE PRODUCTIONS LIMITED</t>
  </si>
  <si>
    <t>Big Bend - America's Wildest Frontier</t>
  </si>
  <si>
    <t>TV Programming</t>
  </si>
  <si>
    <t>Action Code</t>
  </si>
  <si>
    <t>Round of Selection</t>
  </si>
  <si>
    <t>Applicant country</t>
  </si>
  <si>
    <t>Country code</t>
  </si>
  <si>
    <t>Applications received</t>
  </si>
  <si>
    <t>Applications proposed for funding</t>
  </si>
  <si>
    <t>Success rate</t>
  </si>
  <si>
    <t>TV</t>
  </si>
  <si>
    <t>Austria</t>
  </si>
  <si>
    <t>Belgium</t>
  </si>
  <si>
    <t>Czech Republic</t>
  </si>
  <si>
    <t>Germany</t>
  </si>
  <si>
    <t>Denmark</t>
  </si>
  <si>
    <t>Finland</t>
  </si>
  <si>
    <t>France</t>
  </si>
  <si>
    <t>Croatia</t>
  </si>
  <si>
    <t>Ireland</t>
  </si>
  <si>
    <t>Iceland</t>
  </si>
  <si>
    <t>Italy</t>
  </si>
  <si>
    <t>Netherlands</t>
  </si>
  <si>
    <t>Norway</t>
  </si>
  <si>
    <t>Sweden</t>
  </si>
  <si>
    <t>United Kingdom</t>
  </si>
  <si>
    <t>Sum:</t>
  </si>
  <si>
    <t>Application round</t>
  </si>
  <si>
    <t>Grant awarded</t>
  </si>
  <si>
    <t>Success rate grant</t>
  </si>
  <si>
    <t>Spain</t>
  </si>
  <si>
    <t>Creative Europe Media - Level of demand by country</t>
  </si>
  <si>
    <t>Grid Animation</t>
  </si>
  <si>
    <t>Co-financing %</t>
  </si>
  <si>
    <t>Applicant organisation</t>
  </si>
  <si>
    <t>Application budget</t>
  </si>
  <si>
    <t>Application grant requested</t>
  </si>
  <si>
    <t>Maximum Grant Awarded</t>
  </si>
  <si>
    <t>HANSEN &amp; PEDERSEN FILM &amp; FJERNSYN APS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</si>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</sst>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C0C0C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</fills>
  <borders count="9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7">
    <xf numFmtId="0" fontId="0" fillId="0" borderId="0" xfId="0"/>
    <xf numFmtId="49" fontId="5" fillId="4" borderId="1" xfId="2" applyNumberFormat="1" applyFont="1" applyFill="1" applyBorder="1" applyAlignment="1">
      <alignment horizontal="center"/>
    </xf>
    <xf numFmtId="0" fontId="3" fillId="2" borderId="0" xfId="2" applyFont="1" applyFill="1" applyAlignment="1">
      <alignment horizontal="left"/>
    </xf>
    <xf numFmtId="49" fontId="4" fillId="3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49" fontId="7" fillId="2" borderId="1" xfId="2" applyNumberFormat="1" applyFont="1" applyFill="1" applyBorder="1" applyAlignment="1">
      <alignment horizontal="right" vertical="center"/>
    </xf>
    <xf numFmtId="1" fontId="7" fillId="2" borderId="1" xfId="2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49" fontId="5" fillId="4" borderId="1" xfId="2" applyNumberFormat="1" applyFont="1" applyFill="1" applyBorder="1" applyAlignment="1">
      <alignment horizontal="left"/>
    </xf>
    <xf numFmtId="1" fontId="5" fillId="4" borderId="1" xfId="2" applyNumberFormat="1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164" fontId="6" fillId="4" borderId="1" xfId="2" applyNumberFormat="1" applyFont="1" applyFill="1" applyBorder="1" applyAlignment="1">
      <alignment horizontal="center"/>
    </xf>
    <xf numFmtId="0" fontId="11" fillId="6" borderId="0" xfId="0" applyFont="1" applyFill="1" applyAlignment="1">
      <alignment horizontal="left"/>
    </xf>
    <xf numFmtId="49" fontId="10" fillId="6" borderId="4" xfId="0" applyNumberFormat="1" applyFont="1" applyFill="1" applyBorder="1" applyAlignment="1">
      <alignment horizontal="left"/>
    </xf>
    <xf numFmtId="0" fontId="11" fillId="6" borderId="5" xfId="0" applyFont="1" applyFill="1" applyBorder="1" applyAlignment="1">
      <alignment horizontal="left"/>
    </xf>
    <xf numFmtId="1" fontId="10" fillId="6" borderId="6" xfId="0" applyNumberFormat="1" applyFont="1" applyFill="1" applyBorder="1" applyAlignment="1">
      <alignment horizontal="center"/>
    </xf>
    <xf numFmtId="49" fontId="12" fillId="7" borderId="7" xfId="0" applyNumberFormat="1" applyFont="1" applyFill="1" applyBorder="1" applyAlignment="1">
      <alignment horizontal="center"/>
    </xf>
    <xf numFmtId="49" fontId="12" fillId="7" borderId="7" xfId="0" applyNumberFormat="1" applyFont="1" applyFill="1" applyBorder="1" applyAlignment="1">
      <alignment horizontal="center" vertical="center" wrapText="1"/>
    </xf>
    <xf numFmtId="49" fontId="12" fillId="7" borderId="7" xfId="0" applyNumberFormat="1" applyFont="1" applyFill="1" applyBorder="1" applyAlignment="1">
      <alignment horizontal="center" wrapText="1"/>
    </xf>
    <xf numFmtId="49" fontId="13" fillId="8" borderId="8" xfId="0" applyNumberFormat="1" applyFont="1" applyFill="1" applyBorder="1" applyAlignment="1">
      <alignment horizontal="center"/>
    </xf>
    <xf numFmtId="0" fontId="13" fillId="8" borderId="8" xfId="0" applyFont="1" applyFill="1" applyBorder="1" applyAlignment="1">
      <alignment horizontal="center" vertical="center"/>
    </xf>
    <xf numFmtId="49" fontId="13" fillId="8" borderId="8" xfId="0" applyNumberFormat="1" applyFont="1" applyFill="1" applyBorder="1" applyAlignment="1">
      <alignment horizontal="left"/>
    </xf>
    <xf numFmtId="4" fontId="13" fillId="8" borderId="8" xfId="0" applyNumberFormat="1" applyFont="1" applyFill="1" applyBorder="1" applyAlignment="1">
      <alignment horizontal="center"/>
    </xf>
    <xf numFmtId="3" fontId="13" fillId="8" borderId="8" xfId="0" applyNumberFormat="1" applyFont="1" applyFill="1" applyBorder="1" applyAlignment="1">
      <alignment horizontal="center"/>
    </xf>
    <xf numFmtId="164" fontId="14" fillId="8" borderId="8" xfId="0" applyNumberFormat="1" applyFont="1" applyFill="1" applyBorder="1" applyAlignment="1">
      <alignment horizontal="center"/>
    </xf>
    <xf numFmtId="49" fontId="13" fillId="6" borderId="8" xfId="0" applyNumberFormat="1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 vertical="center"/>
    </xf>
    <xf numFmtId="49" fontId="13" fillId="6" borderId="8" xfId="0" applyNumberFormat="1" applyFont="1" applyFill="1" applyBorder="1" applyAlignment="1">
      <alignment horizontal="left"/>
    </xf>
    <xf numFmtId="4" fontId="13" fillId="6" borderId="8" xfId="0" applyNumberFormat="1" applyFont="1" applyFill="1" applyBorder="1" applyAlignment="1">
      <alignment horizontal="center"/>
    </xf>
    <xf numFmtId="3" fontId="13" fillId="6" borderId="8" xfId="0" applyNumberFormat="1" applyFont="1" applyFill="1" applyBorder="1" applyAlignment="1">
      <alignment horizontal="center"/>
    </xf>
    <xf numFmtId="164" fontId="14" fillId="6" borderId="8" xfId="0" applyNumberFormat="1" applyFont="1" applyFill="1" applyBorder="1" applyAlignment="1">
      <alignment horizontal="center"/>
    </xf>
    <xf numFmtId="0" fontId="13" fillId="6" borderId="8" xfId="0" applyFont="1" applyFill="1" applyBorder="1" applyAlignment="1">
      <alignment horizontal="left" vertical="center"/>
    </xf>
    <xf numFmtId="49" fontId="15" fillId="6" borderId="8" xfId="0" applyNumberFormat="1" applyFont="1" applyFill="1" applyBorder="1" applyAlignment="1">
      <alignment horizontal="right" vertical="center"/>
    </xf>
    <xf numFmtId="3" fontId="15" fillId="6" borderId="8" xfId="0" applyNumberFormat="1" applyFont="1" applyFill="1" applyBorder="1" applyAlignment="1">
      <alignment horizontal="center" vertical="center"/>
    </xf>
    <xf numFmtId="164" fontId="16" fillId="6" borderId="8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9" fillId="2" borderId="2" xfId="2" applyNumberFormat="1" applyFont="1" applyFill="1" applyBorder="1" applyAlignment="1">
      <alignment horizontal="center"/>
    </xf>
    <xf numFmtId="49" fontId="9" fillId="2" borderId="3" xfId="2" applyNumberFormat="1" applyFont="1" applyFill="1" applyBorder="1" applyAlignment="1">
      <alignment horizontal="center"/>
    </xf>
    <xf numFmtId="49" fontId="9" fillId="2" borderId="0" xfId="2" applyNumberFormat="1" applyFont="1" applyFill="1" applyBorder="1" applyAlignment="1">
      <alignment horizontal="center"/>
    </xf>
    <xf numFmtId="49" fontId="10" fillId="5" borderId="0" xfId="0" applyNumberFormat="1" applyFont="1" applyFill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409575</xdr:colOff>
      <xdr:row>27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43975" cy="527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295275</xdr:colOff>
      <xdr:row>28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29675" cy="546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323850</xdr:colOff>
      <xdr:row>23</xdr:row>
      <xdr:rowOff>171450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67850" cy="455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21"/>
  <sheetViews>
    <sheetView tabSelected="1" workbookViewId="0">
      <selection activeCell="B26" sqref="B26"/>
    </sheetView>
  </sheetViews>
  <sheetFormatPr defaultRowHeight="15" x14ac:dyDescent="0.25"/>
  <cols>
    <col min="1" max="1" width="5.5703125" customWidth="1"/>
    <col min="2" max="2" width="30.28515625" customWidth="1"/>
    <col min="3" max="3" width="7.7109375" customWidth="1"/>
    <col min="4" max="4" width="24" customWidth="1"/>
    <col min="5" max="5" width="22" customWidth="1"/>
    <col min="6" max="6" width="14.85546875" customWidth="1"/>
    <col min="7" max="7" width="14.7109375" customWidth="1"/>
    <col min="8" max="8" width="14.7109375" style="50" customWidth="1"/>
    <col min="9" max="9" width="12.85546875" customWidth="1"/>
  </cols>
  <sheetData>
    <row r="1" spans="1:9" ht="36.75" x14ac:dyDescent="0.25">
      <c r="A1" s="37" t="s">
        <v>0</v>
      </c>
      <c r="B1" s="37" t="s">
        <v>1</v>
      </c>
      <c r="C1" s="37" t="s">
        <v>2</v>
      </c>
      <c r="D1" s="37" t="s">
        <v>108</v>
      </c>
      <c r="E1" s="37" t="s">
        <v>3</v>
      </c>
      <c r="F1" s="38" t="s">
        <v>109</v>
      </c>
      <c r="G1" s="39" t="s">
        <v>110</v>
      </c>
      <c r="H1" s="38" t="s">
        <v>107</v>
      </c>
      <c r="I1" s="39" t="s">
        <v>111</v>
      </c>
    </row>
    <row r="2" spans="1:9" ht="36" x14ac:dyDescent="0.25">
      <c r="A2" s="45">
        <v>1</v>
      </c>
      <c r="B2" s="46" t="s">
        <v>18</v>
      </c>
      <c r="C2" s="47" t="s">
        <v>12</v>
      </c>
      <c r="D2" s="48" t="s">
        <v>19</v>
      </c>
      <c r="E2" s="48" t="s">
        <v>20</v>
      </c>
      <c r="F2" s="49">
        <v>621078</v>
      </c>
      <c r="G2" s="49">
        <v>122973</v>
      </c>
      <c r="H2" s="51">
        <f xml:space="preserve"> G2/F2*100</f>
        <v>19.799928511394704</v>
      </c>
      <c r="I2" s="49">
        <v>122973</v>
      </c>
    </row>
    <row r="3" spans="1:9" x14ac:dyDescent="0.25">
      <c r="A3" s="45">
        <v>2</v>
      </c>
      <c r="B3" s="46" t="s">
        <v>38</v>
      </c>
      <c r="C3" s="47" t="s">
        <v>7</v>
      </c>
      <c r="D3" s="48" t="s">
        <v>39</v>
      </c>
      <c r="E3" s="48" t="s">
        <v>40</v>
      </c>
      <c r="F3" s="49">
        <v>2291872</v>
      </c>
      <c r="G3" s="49">
        <v>300000</v>
      </c>
      <c r="H3" s="51">
        <f xml:space="preserve"> G3/F3*100</f>
        <v>13.089736250541042</v>
      </c>
      <c r="I3" s="49">
        <v>300000</v>
      </c>
    </row>
    <row r="4" spans="1:9" x14ac:dyDescent="0.25">
      <c r="A4" s="45">
        <v>3</v>
      </c>
      <c r="B4" s="46" t="s">
        <v>45</v>
      </c>
      <c r="C4" s="47" t="s">
        <v>11</v>
      </c>
      <c r="D4" s="48" t="s">
        <v>46</v>
      </c>
      <c r="E4" s="48" t="s">
        <v>47</v>
      </c>
      <c r="F4" s="49">
        <v>21983279</v>
      </c>
      <c r="G4" s="49">
        <v>500000</v>
      </c>
      <c r="H4" s="51">
        <f t="shared" ref="H4:H20" si="0" xml:space="preserve"> G4/F4*100</f>
        <v>2.2744559626432435</v>
      </c>
      <c r="I4" s="49">
        <v>500000</v>
      </c>
    </row>
    <row r="5" spans="1:9" ht="24" x14ac:dyDescent="0.25">
      <c r="A5" s="45">
        <v>4</v>
      </c>
      <c r="B5" s="46" t="s">
        <v>69</v>
      </c>
      <c r="C5" s="47" t="s">
        <v>14</v>
      </c>
      <c r="D5" s="48" t="s">
        <v>70</v>
      </c>
      <c r="E5" s="48" t="s">
        <v>71</v>
      </c>
      <c r="F5" s="49">
        <v>1000042</v>
      </c>
      <c r="G5" s="49">
        <v>200000</v>
      </c>
      <c r="H5" s="51">
        <f t="shared" si="0"/>
        <v>19.999160035278518</v>
      </c>
      <c r="I5" s="49">
        <v>200000</v>
      </c>
    </row>
    <row r="6" spans="1:9" x14ac:dyDescent="0.25">
      <c r="A6" s="45">
        <v>5</v>
      </c>
      <c r="B6" s="46" t="s">
        <v>15</v>
      </c>
      <c r="C6" s="47" t="s">
        <v>11</v>
      </c>
      <c r="D6" s="48" t="s">
        <v>16</v>
      </c>
      <c r="E6" s="48" t="s">
        <v>17</v>
      </c>
      <c r="F6" s="49">
        <v>1274507</v>
      </c>
      <c r="G6" s="49">
        <v>252500</v>
      </c>
      <c r="H6" s="51">
        <f t="shared" si="0"/>
        <v>19.811582047018966</v>
      </c>
      <c r="I6" s="49">
        <v>226000</v>
      </c>
    </row>
    <row r="7" spans="1:9" x14ac:dyDescent="0.25">
      <c r="A7" s="45">
        <v>6</v>
      </c>
      <c r="B7" s="46" t="s">
        <v>8</v>
      </c>
      <c r="C7" s="47" t="s">
        <v>11</v>
      </c>
      <c r="D7" s="48" t="s">
        <v>9</v>
      </c>
      <c r="E7" s="48" t="s">
        <v>10</v>
      </c>
      <c r="F7" s="49">
        <v>1381738</v>
      </c>
      <c r="G7" s="49">
        <v>172750</v>
      </c>
      <c r="H7" s="51">
        <f t="shared" si="0"/>
        <v>12.50237020332364</v>
      </c>
      <c r="I7" s="49">
        <v>172750</v>
      </c>
    </row>
    <row r="8" spans="1:9" ht="24" x14ac:dyDescent="0.25">
      <c r="A8" s="45">
        <v>7</v>
      </c>
      <c r="B8" s="46" t="s">
        <v>53</v>
      </c>
      <c r="C8" s="47" t="s">
        <v>23</v>
      </c>
      <c r="D8" s="48" t="s">
        <v>21</v>
      </c>
      <c r="E8" s="48" t="s">
        <v>22</v>
      </c>
      <c r="F8" s="49">
        <v>6353213</v>
      </c>
      <c r="G8" s="49">
        <v>500000</v>
      </c>
      <c r="H8" s="51">
        <f t="shared" si="0"/>
        <v>7.8700336349497499</v>
      </c>
      <c r="I8" s="49">
        <v>500000</v>
      </c>
    </row>
    <row r="9" spans="1:9" x14ac:dyDescent="0.25">
      <c r="A9" s="45">
        <v>8</v>
      </c>
      <c r="B9" s="46" t="s">
        <v>32</v>
      </c>
      <c r="C9" s="47" t="s">
        <v>6</v>
      </c>
      <c r="D9" s="48" t="s">
        <v>33</v>
      </c>
      <c r="E9" s="48" t="s">
        <v>34</v>
      </c>
      <c r="F9" s="49">
        <v>18280691</v>
      </c>
      <c r="G9" s="49">
        <v>1000000</v>
      </c>
      <c r="H9" s="51">
        <f t="shared" si="0"/>
        <v>5.4702527382580888</v>
      </c>
      <c r="I9" s="49">
        <v>1000000</v>
      </c>
    </row>
    <row r="10" spans="1:9" ht="24" x14ac:dyDescent="0.25">
      <c r="A10" s="45">
        <v>9</v>
      </c>
      <c r="B10" s="46" t="s">
        <v>50</v>
      </c>
      <c r="C10" s="47" t="s">
        <v>13</v>
      </c>
      <c r="D10" s="48" t="s">
        <v>51</v>
      </c>
      <c r="E10" s="48" t="s">
        <v>52</v>
      </c>
      <c r="F10" s="49">
        <v>649368</v>
      </c>
      <c r="G10" s="49">
        <v>129874</v>
      </c>
      <c r="H10" s="51">
        <f t="shared" si="0"/>
        <v>20.00006159835409</v>
      </c>
      <c r="I10" s="49">
        <v>129874</v>
      </c>
    </row>
    <row r="11" spans="1:9" ht="24" x14ac:dyDescent="0.25">
      <c r="A11" s="45">
        <v>10</v>
      </c>
      <c r="B11" s="46" t="s">
        <v>41</v>
      </c>
      <c r="C11" s="47" t="s">
        <v>44</v>
      </c>
      <c r="D11" s="48" t="s">
        <v>42</v>
      </c>
      <c r="E11" s="48" t="s">
        <v>43</v>
      </c>
      <c r="F11" s="49">
        <v>407711</v>
      </c>
      <c r="G11" s="49">
        <v>80000</v>
      </c>
      <c r="H11" s="51">
        <f t="shared" si="0"/>
        <v>19.62174187108025</v>
      </c>
      <c r="I11" s="49">
        <v>80000</v>
      </c>
    </row>
    <row r="12" spans="1:9" ht="24" x14ac:dyDescent="0.25">
      <c r="A12" s="45">
        <v>11</v>
      </c>
      <c r="B12" s="46" t="s">
        <v>73</v>
      </c>
      <c r="C12" s="47" t="s">
        <v>48</v>
      </c>
      <c r="D12" s="48" t="s">
        <v>74</v>
      </c>
      <c r="E12" s="48" t="s">
        <v>75</v>
      </c>
      <c r="F12" s="49">
        <v>750264</v>
      </c>
      <c r="G12" s="49">
        <v>150000</v>
      </c>
      <c r="H12" s="51">
        <f t="shared" si="0"/>
        <v>19.992962477208025</v>
      </c>
      <c r="I12" s="49">
        <v>150000</v>
      </c>
    </row>
    <row r="13" spans="1:9" ht="24" x14ac:dyDescent="0.25">
      <c r="A13" s="45">
        <v>12</v>
      </c>
      <c r="B13" s="46" t="s">
        <v>58</v>
      </c>
      <c r="C13" s="47" t="s">
        <v>13</v>
      </c>
      <c r="D13" s="48" t="s">
        <v>59</v>
      </c>
      <c r="E13" s="48" t="s">
        <v>60</v>
      </c>
      <c r="F13" s="49">
        <v>11935697</v>
      </c>
      <c r="G13" s="49">
        <v>1000000</v>
      </c>
      <c r="H13" s="51">
        <f t="shared" si="0"/>
        <v>8.3782287703851743</v>
      </c>
      <c r="I13" s="49">
        <v>1000000</v>
      </c>
    </row>
    <row r="14" spans="1:9" x14ac:dyDescent="0.25">
      <c r="A14" s="45">
        <v>13</v>
      </c>
      <c r="B14" s="46" t="s">
        <v>61</v>
      </c>
      <c r="C14" s="47" t="s">
        <v>23</v>
      </c>
      <c r="D14" s="48" t="s">
        <v>62</v>
      </c>
      <c r="E14" s="48" t="s">
        <v>63</v>
      </c>
      <c r="F14" s="49">
        <v>3855895</v>
      </c>
      <c r="G14" s="49">
        <v>320000</v>
      </c>
      <c r="H14" s="51">
        <f t="shared" si="0"/>
        <v>8.2989811703897534</v>
      </c>
      <c r="I14" s="49">
        <v>320000</v>
      </c>
    </row>
    <row r="15" spans="1:9" x14ac:dyDescent="0.25">
      <c r="A15" s="45">
        <v>14</v>
      </c>
      <c r="B15" s="46" t="s">
        <v>64</v>
      </c>
      <c r="C15" s="47" t="s">
        <v>23</v>
      </c>
      <c r="D15" s="48" t="s">
        <v>106</v>
      </c>
      <c r="E15" s="48" t="s">
        <v>65</v>
      </c>
      <c r="F15" s="49">
        <v>5015450</v>
      </c>
      <c r="G15" s="49">
        <v>500000</v>
      </c>
      <c r="H15" s="51">
        <f t="shared" si="0"/>
        <v>9.9691951868725628</v>
      </c>
      <c r="I15" s="49">
        <v>500000</v>
      </c>
    </row>
    <row r="16" spans="1:9" ht="36" x14ac:dyDescent="0.25">
      <c r="A16" s="45">
        <v>15</v>
      </c>
      <c r="B16" s="46" t="s">
        <v>66</v>
      </c>
      <c r="C16" s="47" t="s">
        <v>12</v>
      </c>
      <c r="D16" s="48" t="s">
        <v>67</v>
      </c>
      <c r="E16" s="48" t="s">
        <v>68</v>
      </c>
      <c r="F16" s="49">
        <v>12032919</v>
      </c>
      <c r="G16" s="49">
        <v>500000</v>
      </c>
      <c r="H16" s="51">
        <f t="shared" si="0"/>
        <v>4.1552677284705402</v>
      </c>
      <c r="I16" s="49">
        <v>500000</v>
      </c>
    </row>
    <row r="17" spans="1:9" x14ac:dyDescent="0.25">
      <c r="A17" s="45">
        <v>16</v>
      </c>
      <c r="B17" s="46" t="s">
        <v>25</v>
      </c>
      <c r="C17" s="47" t="s">
        <v>23</v>
      </c>
      <c r="D17" s="48" t="s">
        <v>26</v>
      </c>
      <c r="E17" s="48" t="s">
        <v>27</v>
      </c>
      <c r="F17" s="49">
        <v>988418</v>
      </c>
      <c r="G17" s="49">
        <v>75000</v>
      </c>
      <c r="H17" s="51">
        <f t="shared" si="0"/>
        <v>7.587882859276136</v>
      </c>
      <c r="I17" s="49">
        <v>75000</v>
      </c>
    </row>
    <row r="18" spans="1:9" ht="24" x14ac:dyDescent="0.25">
      <c r="A18" s="45">
        <v>17</v>
      </c>
      <c r="B18" s="46" t="s">
        <v>35</v>
      </c>
      <c r="C18" s="47" t="s">
        <v>7</v>
      </c>
      <c r="D18" s="48" t="s">
        <v>112</v>
      </c>
      <c r="E18" s="48" t="s">
        <v>36</v>
      </c>
      <c r="F18" s="49">
        <v>243471</v>
      </c>
      <c r="G18" s="49">
        <v>48694</v>
      </c>
      <c r="H18" s="51">
        <f t="shared" si="0"/>
        <v>19.999917854693166</v>
      </c>
      <c r="I18" s="49">
        <v>48694</v>
      </c>
    </row>
    <row r="19" spans="1:9" x14ac:dyDescent="0.25">
      <c r="A19" s="45">
        <v>18</v>
      </c>
      <c r="B19" s="46" t="s">
        <v>29</v>
      </c>
      <c r="C19" s="47" t="s">
        <v>7</v>
      </c>
      <c r="D19" s="48" t="s">
        <v>30</v>
      </c>
      <c r="E19" s="48" t="s">
        <v>31</v>
      </c>
      <c r="F19" s="49">
        <v>5262295</v>
      </c>
      <c r="G19" s="49">
        <v>500000</v>
      </c>
      <c r="H19" s="51">
        <f t="shared" si="0"/>
        <v>9.5015577803980964</v>
      </c>
      <c r="I19" s="49">
        <v>500000</v>
      </c>
    </row>
    <row r="20" spans="1:9" x14ac:dyDescent="0.25">
      <c r="A20" s="45">
        <v>19</v>
      </c>
      <c r="B20" s="46" t="s">
        <v>54</v>
      </c>
      <c r="C20" s="47" t="s">
        <v>57</v>
      </c>
      <c r="D20" s="48" t="s">
        <v>55</v>
      </c>
      <c r="E20" s="48" t="s">
        <v>56</v>
      </c>
      <c r="F20" s="49">
        <v>10637607</v>
      </c>
      <c r="G20" s="49">
        <v>500000</v>
      </c>
      <c r="H20" s="51">
        <f t="shared" si="0"/>
        <v>4.7003052472233655</v>
      </c>
      <c r="I20" s="49">
        <v>500000</v>
      </c>
    </row>
    <row r="21" spans="1:9" x14ac:dyDescent="0.25">
      <c r="A21" s="41"/>
      <c r="B21" s="42" t="s">
        <v>113</v>
      </c>
      <c r="C21" s="41"/>
      <c r="D21" s="41"/>
      <c r="E21" s="40"/>
      <c r="F21" s="43">
        <v>104965515</v>
      </c>
      <c r="G21" s="44"/>
      <c r="H21" s="52"/>
      <c r="I21" s="43">
        <v>6825291</v>
      </c>
    </row>
  </sheetData>
  <pageMargins left="0.25" right="0.25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23"/>
  <sheetViews>
    <sheetView workbookViewId="0">
      <selection activeCell="A24" sqref="A1:G24"/>
    </sheetView>
  </sheetViews>
  <sheetFormatPr defaultRowHeight="15" x14ac:dyDescent="0.25"/>
  <cols>
    <col min="1" max="1" width="10.7109375" bestFit="1" customWidth="1"/>
    <col min="2" max="2" width="12.28515625" customWidth="1"/>
    <col min="3" max="3" width="15.28515625" bestFit="1" customWidth="1"/>
    <col min="4" max="4" width="7.28515625" bestFit="1" customWidth="1"/>
    <col min="5" max="5" width="12" customWidth="1"/>
    <col min="6" max="6" width="11.5703125" customWidth="1"/>
    <col min="7" max="7" width="11.7109375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53">
        <v>2018</v>
      </c>
    </row>
    <row r="3" spans="1:7" x14ac:dyDescent="0.25">
      <c r="A3" s="54" t="s">
        <v>76</v>
      </c>
      <c r="B3" s="55"/>
      <c r="C3" s="2"/>
      <c r="D3" s="2"/>
      <c r="E3" s="2"/>
      <c r="F3" s="2"/>
      <c r="G3" s="53"/>
    </row>
    <row r="4" spans="1:7" x14ac:dyDescent="0.25">
      <c r="A4" s="54"/>
      <c r="B4" s="55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ht="36" x14ac:dyDescent="0.25">
      <c r="A6" s="3" t="s">
        <v>77</v>
      </c>
      <c r="B6" s="3" t="s">
        <v>78</v>
      </c>
      <c r="C6" s="3" t="s">
        <v>79</v>
      </c>
      <c r="D6" s="3" t="s">
        <v>80</v>
      </c>
      <c r="E6" s="3" t="s">
        <v>81</v>
      </c>
      <c r="F6" s="3" t="s">
        <v>82</v>
      </c>
      <c r="G6" s="3" t="s">
        <v>83</v>
      </c>
    </row>
    <row r="7" spans="1:7" x14ac:dyDescent="0.25">
      <c r="A7" s="1" t="s">
        <v>84</v>
      </c>
      <c r="B7" s="9">
        <v>2</v>
      </c>
      <c r="C7" s="10" t="s">
        <v>85</v>
      </c>
      <c r="D7" s="1" t="s">
        <v>57</v>
      </c>
      <c r="E7" s="11">
        <v>1</v>
      </c>
      <c r="F7" s="12">
        <v>1</v>
      </c>
      <c r="G7" s="13">
        <v>1</v>
      </c>
    </row>
    <row r="8" spans="1:7" x14ac:dyDescent="0.25">
      <c r="A8" s="1" t="s">
        <v>84</v>
      </c>
      <c r="B8" s="9">
        <v>2</v>
      </c>
      <c r="C8" s="10" t="s">
        <v>86</v>
      </c>
      <c r="D8" s="1" t="s">
        <v>23</v>
      </c>
      <c r="E8" s="11">
        <v>6</v>
      </c>
      <c r="F8" s="12">
        <v>4</v>
      </c>
      <c r="G8" s="13">
        <v>0.66666666666666663</v>
      </c>
    </row>
    <row r="9" spans="1:7" x14ac:dyDescent="0.25">
      <c r="A9" s="1" t="s">
        <v>84</v>
      </c>
      <c r="B9" s="9">
        <v>2</v>
      </c>
      <c r="C9" s="10" t="s">
        <v>87</v>
      </c>
      <c r="D9" s="1" t="s">
        <v>44</v>
      </c>
      <c r="E9" s="11">
        <v>1</v>
      </c>
      <c r="F9" s="12">
        <v>1</v>
      </c>
      <c r="G9" s="13">
        <v>1</v>
      </c>
    </row>
    <row r="10" spans="1:7" x14ac:dyDescent="0.25">
      <c r="A10" s="1" t="s">
        <v>84</v>
      </c>
      <c r="B10" s="9">
        <v>2</v>
      </c>
      <c r="C10" s="10" t="s">
        <v>88</v>
      </c>
      <c r="D10" s="1" t="s">
        <v>14</v>
      </c>
      <c r="E10" s="11">
        <v>7</v>
      </c>
      <c r="F10" s="12">
        <v>1</v>
      </c>
      <c r="G10" s="13">
        <v>0.14285714285714285</v>
      </c>
    </row>
    <row r="11" spans="1:7" x14ac:dyDescent="0.25">
      <c r="A11" s="1" t="s">
        <v>84</v>
      </c>
      <c r="B11" s="9">
        <v>2</v>
      </c>
      <c r="C11" s="10" t="s">
        <v>89</v>
      </c>
      <c r="D11" s="1" t="s">
        <v>7</v>
      </c>
      <c r="E11" s="11">
        <v>7</v>
      </c>
      <c r="F11" s="12">
        <v>3</v>
      </c>
      <c r="G11" s="13">
        <v>0.42857142857142855</v>
      </c>
    </row>
    <row r="12" spans="1:7" x14ac:dyDescent="0.25">
      <c r="A12" s="1" t="s">
        <v>84</v>
      </c>
      <c r="B12" s="9">
        <v>2</v>
      </c>
      <c r="C12" s="10" t="s">
        <v>90</v>
      </c>
      <c r="D12" s="1" t="s">
        <v>24</v>
      </c>
      <c r="E12" s="11">
        <v>3</v>
      </c>
      <c r="F12" s="12"/>
      <c r="G12" s="13"/>
    </row>
    <row r="13" spans="1:7" x14ac:dyDescent="0.25">
      <c r="A13" s="1" t="s">
        <v>84</v>
      </c>
      <c r="B13" s="9">
        <v>2</v>
      </c>
      <c r="C13" s="10" t="s">
        <v>91</v>
      </c>
      <c r="D13" s="1" t="s">
        <v>12</v>
      </c>
      <c r="E13" s="11">
        <v>19</v>
      </c>
      <c r="F13" s="12">
        <v>2</v>
      </c>
      <c r="G13" s="13">
        <v>0.10526315789473684</v>
      </c>
    </row>
    <row r="14" spans="1:7" x14ac:dyDescent="0.25">
      <c r="A14" s="1" t="s">
        <v>84</v>
      </c>
      <c r="B14" s="9">
        <v>2</v>
      </c>
      <c r="C14" s="10" t="s">
        <v>92</v>
      </c>
      <c r="D14" s="1" t="s">
        <v>49</v>
      </c>
      <c r="E14" s="11">
        <v>1</v>
      </c>
      <c r="F14" s="12"/>
      <c r="G14" s="13"/>
    </row>
    <row r="15" spans="1:7" x14ac:dyDescent="0.25">
      <c r="A15" s="1" t="s">
        <v>84</v>
      </c>
      <c r="B15" s="9">
        <v>2</v>
      </c>
      <c r="C15" s="10" t="s">
        <v>93</v>
      </c>
      <c r="D15" s="1" t="s">
        <v>48</v>
      </c>
      <c r="E15" s="11">
        <v>3</v>
      </c>
      <c r="F15" s="12">
        <v>1</v>
      </c>
      <c r="G15" s="13">
        <v>0.33333333333333331</v>
      </c>
    </row>
    <row r="16" spans="1:7" x14ac:dyDescent="0.25">
      <c r="A16" s="1" t="s">
        <v>84</v>
      </c>
      <c r="B16" s="9">
        <v>2</v>
      </c>
      <c r="C16" s="10" t="s">
        <v>94</v>
      </c>
      <c r="D16" s="1" t="s">
        <v>37</v>
      </c>
      <c r="E16" s="11">
        <v>1</v>
      </c>
      <c r="F16" s="12"/>
      <c r="G16" s="13"/>
    </row>
    <row r="17" spans="1:7" x14ac:dyDescent="0.25">
      <c r="A17" s="1" t="s">
        <v>84</v>
      </c>
      <c r="B17" s="9">
        <v>2</v>
      </c>
      <c r="C17" s="10" t="s">
        <v>95</v>
      </c>
      <c r="D17" s="1" t="s">
        <v>5</v>
      </c>
      <c r="E17" s="11">
        <v>2</v>
      </c>
      <c r="F17" s="12"/>
      <c r="G17" s="13"/>
    </row>
    <row r="18" spans="1:7" x14ac:dyDescent="0.25">
      <c r="A18" s="1" t="s">
        <v>84</v>
      </c>
      <c r="B18" s="9">
        <v>2</v>
      </c>
      <c r="C18" s="10" t="s">
        <v>96</v>
      </c>
      <c r="D18" s="1" t="s">
        <v>28</v>
      </c>
      <c r="E18" s="11">
        <v>1</v>
      </c>
      <c r="F18" s="12"/>
      <c r="G18" s="13"/>
    </row>
    <row r="19" spans="1:7" x14ac:dyDescent="0.25">
      <c r="A19" s="1" t="s">
        <v>84</v>
      </c>
      <c r="B19" s="9">
        <v>2</v>
      </c>
      <c r="C19" s="10" t="s">
        <v>97</v>
      </c>
      <c r="D19" s="1" t="s">
        <v>6</v>
      </c>
      <c r="E19" s="11">
        <v>7</v>
      </c>
      <c r="F19" s="12">
        <v>1</v>
      </c>
      <c r="G19" s="13">
        <v>0.14285714285714285</v>
      </c>
    </row>
    <row r="20" spans="1:7" x14ac:dyDescent="0.25">
      <c r="A20" s="1" t="s">
        <v>84</v>
      </c>
      <c r="B20" s="9">
        <v>2</v>
      </c>
      <c r="C20" s="10" t="s">
        <v>104</v>
      </c>
      <c r="D20" s="1" t="s">
        <v>72</v>
      </c>
      <c r="E20" s="11">
        <v>1</v>
      </c>
      <c r="F20" s="12"/>
      <c r="G20" s="13"/>
    </row>
    <row r="21" spans="1:7" x14ac:dyDescent="0.25">
      <c r="A21" s="1" t="s">
        <v>84</v>
      </c>
      <c r="B21" s="9">
        <v>2</v>
      </c>
      <c r="C21" s="10" t="s">
        <v>98</v>
      </c>
      <c r="D21" s="1" t="s">
        <v>13</v>
      </c>
      <c r="E21" s="11">
        <v>7</v>
      </c>
      <c r="F21" s="12">
        <v>2</v>
      </c>
      <c r="G21" s="13">
        <v>0.2857142857142857</v>
      </c>
    </row>
    <row r="22" spans="1:7" x14ac:dyDescent="0.25">
      <c r="A22" s="1" t="s">
        <v>84</v>
      </c>
      <c r="B22" s="9">
        <v>2</v>
      </c>
      <c r="C22" s="10" t="s">
        <v>99</v>
      </c>
      <c r="D22" s="1" t="s">
        <v>11</v>
      </c>
      <c r="E22" s="11">
        <v>10</v>
      </c>
      <c r="F22" s="12">
        <v>3</v>
      </c>
      <c r="G22" s="13">
        <v>0.3</v>
      </c>
    </row>
    <row r="23" spans="1:7" x14ac:dyDescent="0.25">
      <c r="A23" s="4"/>
      <c r="B23" s="4"/>
      <c r="C23" s="4"/>
      <c r="D23" s="5" t="s">
        <v>100</v>
      </c>
      <c r="E23" s="6">
        <v>77</v>
      </c>
      <c r="F23" s="7">
        <v>19</v>
      </c>
      <c r="G23" s="8">
        <v>0.25</v>
      </c>
    </row>
  </sheetData>
  <mergeCells count="2">
    <mergeCell ref="G2:G3"/>
    <mergeCell ref="A3:B4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"/>
  <sheetViews>
    <sheetView workbookViewId="0">
      <selection activeCell="A29" sqref="A1:O29"/>
    </sheetView>
  </sheetViews>
  <sheetFormatPr defaultRowHeight="15" x14ac:dyDescent="0.25"/>
  <sheetData/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H22"/>
  <sheetViews>
    <sheetView workbookViewId="0">
      <selection activeCell="B23" sqref="B1:H23"/>
    </sheetView>
  </sheetViews>
  <sheetFormatPr defaultRowHeight="15" x14ac:dyDescent="0.25"/>
  <cols>
    <col min="1" max="1" width="2.140625" customWidth="1"/>
    <col min="2" max="2" width="10.7109375" bestFit="1" customWidth="1"/>
    <col min="3" max="3" width="10.7109375" customWidth="1"/>
    <col min="4" max="4" width="15.28515625" bestFit="1" customWidth="1"/>
    <col min="6" max="6" width="12.7109375" customWidth="1"/>
    <col min="8" max="8" width="13.28515625" customWidth="1"/>
  </cols>
  <sheetData>
    <row r="1" spans="2:8" ht="15.75" x14ac:dyDescent="0.25">
      <c r="B1" s="56" t="s">
        <v>105</v>
      </c>
      <c r="C1" s="56"/>
      <c r="D1" s="56"/>
      <c r="E1" s="56"/>
      <c r="F1" s="56"/>
      <c r="G1" s="56"/>
      <c r="H1" s="14"/>
    </row>
    <row r="2" spans="2:8" x14ac:dyDescent="0.25">
      <c r="B2" s="14"/>
      <c r="C2" s="14"/>
      <c r="D2" s="14"/>
      <c r="E2" s="14"/>
      <c r="F2" s="14"/>
      <c r="G2" s="14"/>
      <c r="H2" s="14"/>
    </row>
    <row r="3" spans="2:8" ht="15.75" x14ac:dyDescent="0.25">
      <c r="B3" s="15" t="s">
        <v>76</v>
      </c>
      <c r="C3" s="16"/>
      <c r="D3" s="14"/>
      <c r="E3" s="14"/>
      <c r="F3" s="14"/>
      <c r="G3" s="17">
        <v>2018</v>
      </c>
      <c r="H3" s="14"/>
    </row>
    <row r="4" spans="2:8" x14ac:dyDescent="0.25">
      <c r="B4" s="14"/>
      <c r="C4" s="14"/>
      <c r="D4" s="14"/>
      <c r="E4" s="14"/>
      <c r="F4" s="14"/>
      <c r="G4" s="14"/>
      <c r="H4" s="14"/>
    </row>
    <row r="5" spans="2:8" ht="24.75" x14ac:dyDescent="0.25">
      <c r="B5" s="18" t="s">
        <v>77</v>
      </c>
      <c r="C5" s="19" t="s">
        <v>101</v>
      </c>
      <c r="D5" s="18" t="s">
        <v>79</v>
      </c>
      <c r="E5" s="20" t="s">
        <v>80</v>
      </c>
      <c r="F5" s="20" t="s">
        <v>4</v>
      </c>
      <c r="G5" s="20" t="s">
        <v>102</v>
      </c>
      <c r="H5" s="20" t="s">
        <v>103</v>
      </c>
    </row>
    <row r="6" spans="2:8" x14ac:dyDescent="0.25">
      <c r="B6" s="21" t="s">
        <v>84</v>
      </c>
      <c r="C6" s="22">
        <v>2</v>
      </c>
      <c r="D6" s="23" t="s">
        <v>85</v>
      </c>
      <c r="E6" s="21" t="s">
        <v>57</v>
      </c>
      <c r="F6" s="24">
        <v>500000</v>
      </c>
      <c r="G6" s="25">
        <v>500000</v>
      </c>
      <c r="H6" s="26">
        <v>1</v>
      </c>
    </row>
    <row r="7" spans="2:8" x14ac:dyDescent="0.25">
      <c r="B7" s="27" t="s">
        <v>84</v>
      </c>
      <c r="C7" s="28">
        <v>2</v>
      </c>
      <c r="D7" s="29" t="s">
        <v>86</v>
      </c>
      <c r="E7" s="27" t="s">
        <v>23</v>
      </c>
      <c r="F7" s="30">
        <v>2135000</v>
      </c>
      <c r="G7" s="31">
        <v>1395000</v>
      </c>
      <c r="H7" s="32">
        <v>0.65339578454332503</v>
      </c>
    </row>
    <row r="8" spans="2:8" x14ac:dyDescent="0.25">
      <c r="B8" s="21" t="s">
        <v>84</v>
      </c>
      <c r="C8" s="22">
        <v>2</v>
      </c>
      <c r="D8" s="23" t="s">
        <v>87</v>
      </c>
      <c r="E8" s="21" t="s">
        <v>44</v>
      </c>
      <c r="F8" s="24">
        <v>80000</v>
      </c>
      <c r="G8" s="25">
        <v>80000</v>
      </c>
      <c r="H8" s="26">
        <v>1</v>
      </c>
    </row>
    <row r="9" spans="2:8" x14ac:dyDescent="0.25">
      <c r="B9" s="27" t="s">
        <v>84</v>
      </c>
      <c r="C9" s="28">
        <v>2</v>
      </c>
      <c r="D9" s="29" t="s">
        <v>88</v>
      </c>
      <c r="E9" s="27" t="s">
        <v>14</v>
      </c>
      <c r="F9" s="30">
        <v>2820000</v>
      </c>
      <c r="G9" s="31">
        <v>200000</v>
      </c>
      <c r="H9" s="32">
        <v>7.09219858156028E-2</v>
      </c>
    </row>
    <row r="10" spans="2:8" x14ac:dyDescent="0.25">
      <c r="B10" s="21" t="s">
        <v>84</v>
      </c>
      <c r="C10" s="22">
        <v>2</v>
      </c>
      <c r="D10" s="23" t="s">
        <v>89</v>
      </c>
      <c r="E10" s="21" t="s">
        <v>7</v>
      </c>
      <c r="F10" s="24">
        <v>1579504</v>
      </c>
      <c r="G10" s="25">
        <v>848694</v>
      </c>
      <c r="H10" s="26">
        <v>0.53731677792522203</v>
      </c>
    </row>
    <row r="11" spans="2:8" x14ac:dyDescent="0.25">
      <c r="B11" s="27" t="s">
        <v>84</v>
      </c>
      <c r="C11" s="28">
        <v>2</v>
      </c>
      <c r="D11" s="29" t="s">
        <v>104</v>
      </c>
      <c r="E11" s="27" t="s">
        <v>72</v>
      </c>
      <c r="F11" s="30">
        <v>230000</v>
      </c>
      <c r="G11" s="31"/>
      <c r="H11" s="32"/>
    </row>
    <row r="12" spans="2:8" x14ac:dyDescent="0.25">
      <c r="B12" s="21" t="s">
        <v>84</v>
      </c>
      <c r="C12" s="22">
        <v>2</v>
      </c>
      <c r="D12" s="23" t="s">
        <v>90</v>
      </c>
      <c r="E12" s="21" t="s">
        <v>24</v>
      </c>
      <c r="F12" s="24">
        <v>193000</v>
      </c>
      <c r="G12" s="25"/>
      <c r="H12" s="26"/>
    </row>
    <row r="13" spans="2:8" x14ac:dyDescent="0.25">
      <c r="B13" s="27" t="s">
        <v>84</v>
      </c>
      <c r="C13" s="28">
        <v>2</v>
      </c>
      <c r="D13" s="29" t="s">
        <v>91</v>
      </c>
      <c r="E13" s="27" t="s">
        <v>12</v>
      </c>
      <c r="F13" s="30">
        <v>7201613</v>
      </c>
      <c r="G13" s="31">
        <v>622973</v>
      </c>
      <c r="H13" s="32">
        <v>8.6504648333644102E-2</v>
      </c>
    </row>
    <row r="14" spans="2:8" x14ac:dyDescent="0.25">
      <c r="B14" s="21" t="s">
        <v>84</v>
      </c>
      <c r="C14" s="22">
        <v>2</v>
      </c>
      <c r="D14" s="23" t="s">
        <v>92</v>
      </c>
      <c r="E14" s="21" t="s">
        <v>49</v>
      </c>
      <c r="F14" s="24">
        <v>370949</v>
      </c>
      <c r="G14" s="25"/>
      <c r="H14" s="26"/>
    </row>
    <row r="15" spans="2:8" x14ac:dyDescent="0.25">
      <c r="B15" s="27" t="s">
        <v>84</v>
      </c>
      <c r="C15" s="28">
        <v>2</v>
      </c>
      <c r="D15" s="29" t="s">
        <v>93</v>
      </c>
      <c r="E15" s="27" t="s">
        <v>48</v>
      </c>
      <c r="F15" s="30">
        <v>1064710</v>
      </c>
      <c r="G15" s="31">
        <v>150000</v>
      </c>
      <c r="H15" s="32">
        <v>0.14088343304749701</v>
      </c>
    </row>
    <row r="16" spans="2:8" x14ac:dyDescent="0.25">
      <c r="B16" s="21" t="s">
        <v>84</v>
      </c>
      <c r="C16" s="22">
        <v>2</v>
      </c>
      <c r="D16" s="23" t="s">
        <v>94</v>
      </c>
      <c r="E16" s="21" t="s">
        <v>37</v>
      </c>
      <c r="F16" s="24">
        <v>500000</v>
      </c>
      <c r="G16" s="25"/>
      <c r="H16" s="26"/>
    </row>
    <row r="17" spans="2:8" x14ac:dyDescent="0.25">
      <c r="B17" s="27" t="s">
        <v>84</v>
      </c>
      <c r="C17" s="28">
        <v>2</v>
      </c>
      <c r="D17" s="29" t="s">
        <v>95</v>
      </c>
      <c r="E17" s="27" t="s">
        <v>5</v>
      </c>
      <c r="F17" s="30">
        <v>585000</v>
      </c>
      <c r="G17" s="31"/>
      <c r="H17" s="32"/>
    </row>
    <row r="18" spans="2:8" x14ac:dyDescent="0.25">
      <c r="B18" s="21" t="s">
        <v>84</v>
      </c>
      <c r="C18" s="22">
        <v>2</v>
      </c>
      <c r="D18" s="23" t="s">
        <v>96</v>
      </c>
      <c r="E18" s="21" t="s">
        <v>28</v>
      </c>
      <c r="F18" s="24">
        <v>150000</v>
      </c>
      <c r="G18" s="25"/>
      <c r="H18" s="26"/>
    </row>
    <row r="19" spans="2:8" x14ac:dyDescent="0.25">
      <c r="B19" s="27" t="s">
        <v>84</v>
      </c>
      <c r="C19" s="28">
        <v>2</v>
      </c>
      <c r="D19" s="29" t="s">
        <v>97</v>
      </c>
      <c r="E19" s="27" t="s">
        <v>6</v>
      </c>
      <c r="F19" s="30">
        <v>3291598</v>
      </c>
      <c r="G19" s="31">
        <v>1000000</v>
      </c>
      <c r="H19" s="32">
        <v>0.30380380593255901</v>
      </c>
    </row>
    <row r="20" spans="2:8" x14ac:dyDescent="0.25">
      <c r="B20" s="21" t="s">
        <v>84</v>
      </c>
      <c r="C20" s="22">
        <v>2</v>
      </c>
      <c r="D20" s="23" t="s">
        <v>98</v>
      </c>
      <c r="E20" s="21" t="s">
        <v>13</v>
      </c>
      <c r="F20" s="24">
        <v>4129874</v>
      </c>
      <c r="G20" s="25">
        <v>1129874</v>
      </c>
      <c r="H20" s="26">
        <v>0.27358558638835001</v>
      </c>
    </row>
    <row r="21" spans="2:8" x14ac:dyDescent="0.25">
      <c r="B21" s="27" t="s">
        <v>84</v>
      </c>
      <c r="C21" s="28">
        <v>2</v>
      </c>
      <c r="D21" s="29" t="s">
        <v>99</v>
      </c>
      <c r="E21" s="27" t="s">
        <v>11</v>
      </c>
      <c r="F21" s="30">
        <v>2609820</v>
      </c>
      <c r="G21" s="31">
        <v>898750</v>
      </c>
      <c r="H21" s="32">
        <v>0.34437240882512998</v>
      </c>
    </row>
    <row r="22" spans="2:8" x14ac:dyDescent="0.25">
      <c r="B22" s="33"/>
      <c r="C22" s="33"/>
      <c r="D22" s="33"/>
      <c r="E22" s="34" t="s">
        <v>100</v>
      </c>
      <c r="F22" s="35">
        <v>27441068</v>
      </c>
      <c r="G22" s="35">
        <v>6825291</v>
      </c>
      <c r="H22" s="36">
        <v>0.248725414040007</v>
      </c>
    </row>
  </sheetData>
  <mergeCells count="1">
    <mergeCell ref="B1:G1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"/>
  <sheetViews>
    <sheetView workbookViewId="0">
      <selection activeCell="A30" sqref="A1:O30"/>
    </sheetView>
  </sheetViews>
  <sheetFormatPr defaultRowHeight="15" x14ac:dyDescent="0.25"/>
  <sheetData/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"/>
  <sheetViews>
    <sheetView workbookViewId="0">
      <selection activeCell="A25" sqref="A1:P25"/>
    </sheetView>
  </sheetViews>
  <sheetFormatPr defaultRowHeight="15" x14ac:dyDescent="0.25"/>
  <sheetData/>
  <pageMargins left="0.25" right="0.25" top="0.75" bottom="0.75" header="0.3" footer="0.3"/>
  <pageSetup paperSize="9" scale="9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Proposed for funding</vt:lpstr>
      <vt:lpstr>By Country - Table</vt:lpstr>
      <vt:lpstr>By Country - Chart</vt:lpstr>
      <vt:lpstr>Level of demand - Table</vt:lpstr>
      <vt:lpstr>Level of demand - Chart</vt:lpstr>
      <vt:lpstr>Level of demand with partners</vt:lpstr>
      <vt:lpstr>Sheet1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galermo</dc:creator>
  <cp:lastModifiedBy>VANDERHAEGEN Marc Hector (EAC)</cp:lastModifiedBy>
  <cp:lastPrinted>2018-11-06T07:55:42Z</cp:lastPrinted>
  <dcterms:created xsi:type="dcterms:W3CDTF">2018-11-05T09:57:49Z</dcterms:created>
  <dcterms:modified xsi:type="dcterms:W3CDTF">2018-11-06T08:57:09Z</dcterms:modified>
</cp:coreProperties>
</file>